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Z:\НАТАЛЬЯ ИВАНОВНА\2026 год\План  тек рем на ГИС ЖКХ на 2026г\"/>
    </mc:Choice>
  </mc:AlternateContent>
  <bookViews>
    <workbookView xWindow="0" yWindow="60" windowWidth="19440" windowHeight="12525"/>
  </bookViews>
  <sheets>
    <sheet name="Текущий ремонт" sheetId="5" r:id="rId1"/>
    <sheet name="ОпцииПеречня" sheetId="3" state="hidden" r:id="rId2"/>
    <sheet name="conf" sheetId="4" state="hidden" r:id="rId3"/>
  </sheets>
  <definedNames>
    <definedName name="Справочник_работ_и_услуг">OFFSET(#REF!,,,COUNTA(#REF!))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5" l="1"/>
  <c r="E5" i="5"/>
  <c r="E8" i="5"/>
  <c r="E9" i="5"/>
  <c r="E10" i="5"/>
  <c r="E14" i="5"/>
  <c r="E19" i="5"/>
  <c r="E20" i="5"/>
  <c r="E3" i="5"/>
  <c r="F20" i="5" l="1"/>
  <c r="E6" i="5"/>
  <c r="E7" i="5"/>
  <c r="E11" i="5"/>
  <c r="E13" i="5"/>
  <c r="E15" i="5"/>
  <c r="E16" i="5"/>
  <c r="E17" i="5"/>
  <c r="E18" i="5"/>
  <c r="E12" i="5"/>
  <c r="C12" i="5"/>
</calcChain>
</file>

<file path=xl/sharedStrings.xml><?xml version="1.0" encoding="utf-8"?>
<sst xmlns="http://schemas.openxmlformats.org/spreadsheetml/2006/main" count="123" uniqueCount="55">
  <si>
    <t>houseGuid</t>
  </si>
  <si>
    <t>monthFrom</t>
  </si>
  <si>
    <t>yearFrom</t>
  </si>
  <si>
    <t>Период "с"</t>
  </si>
  <si>
    <t>Ссылка на дом в реестре адресных объектов (*)</t>
  </si>
  <si>
    <t>TYPE</t>
  </si>
  <si>
    <t>VERSION</t>
  </si>
  <si>
    <t>Период "по"</t>
  </si>
  <si>
    <t>11.5.0.2</t>
  </si>
  <si>
    <t>PFRPERv2</t>
  </si>
  <si>
    <t>629092b7-d250-4c49-8971-43a934a4efbd</t>
  </si>
  <si>
    <t>Запланированные работы по текущему ремонту:</t>
  </si>
  <si>
    <t>Цена за единицу</t>
  </si>
  <si>
    <t>Объем работ</t>
  </si>
  <si>
    <t>Итого работ</t>
  </si>
  <si>
    <t>Итого стоимость, руб.</t>
  </si>
  <si>
    <t>м2</t>
  </si>
  <si>
    <t>ед.изм</t>
  </si>
  <si>
    <t>замена ламп и светильников в местах общего пользования</t>
  </si>
  <si>
    <t>шт</t>
  </si>
  <si>
    <t>2</t>
  </si>
  <si>
    <t>восстановление теплоизоляции трубопроводов отопления и ГВС в подвале ж/д</t>
  </si>
  <si>
    <t>м</t>
  </si>
  <si>
    <t>1</t>
  </si>
  <si>
    <t xml:space="preserve"> ГВС замена вводных завижек  ДУ -80</t>
  </si>
  <si>
    <t>ремонт просевших отмосток</t>
  </si>
  <si>
    <t>окраска входных металлических дверей</t>
  </si>
  <si>
    <t>окраска и ремонт цоколя</t>
  </si>
  <si>
    <t>замена разбитых стекол в оконных балконных и переходных и тамбурных дверях</t>
  </si>
  <si>
    <t>установка ручек-скоб на переходных и тамбурных дверях</t>
  </si>
  <si>
    <t>окраска входных металлических поручней и перил</t>
  </si>
  <si>
    <t>смена уплотнительной резины на входных металлических дверях</t>
  </si>
  <si>
    <t>проверка и замена вышедших из строя манометров и термометров</t>
  </si>
  <si>
    <t>планово-предупредительный ремонт электрооборудования электрощитовых (замена предохранителей, автоматов, пакетных переключателей, замена электропроводки)</t>
  </si>
  <si>
    <t>прокладка кабель-каналов в подъезде ж/д</t>
  </si>
  <si>
    <t>ревизия и ремонт запорной арматуры ГВС и ХВС ДУ 15,32</t>
  </si>
  <si>
    <t>стояк</t>
  </si>
  <si>
    <t xml:space="preserve"> измерения сопротивления изоляции проводов в МОП</t>
  </si>
  <si>
    <t>янв.24</t>
  </si>
  <si>
    <t>фев.24</t>
  </si>
  <si>
    <t>мар.24</t>
  </si>
  <si>
    <t>апр.24</t>
  </si>
  <si>
    <t>май.24</t>
  </si>
  <si>
    <t>июн.24</t>
  </si>
  <si>
    <t>июл.24</t>
  </si>
  <si>
    <t>авг.24</t>
  </si>
  <si>
    <t>сен.24</t>
  </si>
  <si>
    <t>окт.24</t>
  </si>
  <si>
    <t>ноя.24</t>
  </si>
  <si>
    <t>дек.24</t>
  </si>
  <si>
    <t>м.п</t>
  </si>
  <si>
    <t>замена стояковых вентилей, ДУ 15,20,25</t>
  </si>
  <si>
    <t>замена отдельных участков трубопровода Ду 32,25</t>
  </si>
  <si>
    <t>установкапружин на переходных и тамбурных дверях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</si>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</sst>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/>
  </cellStyleXfs>
  <cellXfs count="26">
    <xf numFmtId="0" fontId="0" fillId="0" borderId="0" xfId="0"/>
    <xf numFmtId="49" fontId="0" fillId="0" borderId="0" xfId="0" applyNumberFormat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49" fontId="3" fillId="2" borderId="2" xfId="1" applyNumberFormat="1" applyFont="1" applyFill="1" applyBorder="1" applyAlignment="1">
      <alignment horizontal="center"/>
    </xf>
    <xf numFmtId="0" fontId="3" fillId="0" borderId="1" xfId="0" applyFont="1" applyBorder="1" applyAlignme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3" fillId="2" borderId="1" xfId="1" applyNumberFormat="1" applyFont="1" applyFill="1" applyBorder="1"/>
    <xf numFmtId="0" fontId="3" fillId="0" borderId="1" xfId="0" applyFont="1" applyBorder="1" applyAlignment="1">
      <alignment wrapText="1"/>
    </xf>
    <xf numFmtId="0" fontId="3" fillId="0" borderId="5" xfId="0" applyFont="1" applyBorder="1" applyAlignment="1"/>
    <xf numFmtId="0" fontId="3" fillId="0" borderId="3" xfId="0" applyFont="1" applyBorder="1"/>
    <xf numFmtId="0" fontId="3" fillId="2" borderId="1" xfId="0" applyFont="1" applyFill="1" applyBorder="1"/>
    <xf numFmtId="0" fontId="3" fillId="0" borderId="1" xfId="0" applyFont="1" applyFill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2" borderId="0" xfId="0" applyFont="1" applyFill="1"/>
    <xf numFmtId="2" fontId="3" fillId="0" borderId="1" xfId="0" applyNumberFormat="1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/>
    <xf numFmtId="0" fontId="4" fillId="2" borderId="6" xfId="0" applyFont="1" applyFill="1" applyBorder="1" applyAlignment="1"/>
    <xf numFmtId="0" fontId="4" fillId="2" borderId="7" xfId="0" applyFont="1" applyFill="1" applyBorder="1" applyAlignment="1"/>
    <xf numFmtId="0" fontId="4" fillId="0" borderId="2" xfId="0" applyFont="1" applyBorder="1" applyAlignment="1">
      <alignment horizontal="center" wrapText="1"/>
    </xf>
    <xf numFmtId="0" fontId="3" fillId="0" borderId="4" xfId="0" applyFont="1" applyBorder="1" applyAlignment="1"/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</cellXfs>
  <cellStyles count="2">
    <cellStyle name="ОбТекст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tabSelected="1" workbookViewId="0">
      <selection activeCell="C3" sqref="C3:C20"/>
    </sheetView>
  </sheetViews>
  <sheetFormatPr defaultRowHeight="15" x14ac:dyDescent="0.25"/>
  <cols>
    <col min="1" max="1" width="93.140625" style="14" customWidth="1"/>
    <col min="2" max="2" width="8.140625" style="15" customWidth="1"/>
    <col min="3" max="3" width="10" style="15" customWidth="1"/>
    <col min="4" max="4" width="10.5703125" style="15" customWidth="1"/>
    <col min="5" max="5" width="11.85546875" style="15" customWidth="1"/>
    <col min="6" max="6" width="10.5703125" style="15" customWidth="1"/>
    <col min="7" max="10" width="9.140625" style="16" customWidth="1"/>
    <col min="11" max="18" width="9.140625" style="16"/>
  </cols>
  <sheetData>
    <row r="1" spans="1:19" ht="30" customHeight="1" x14ac:dyDescent="0.25">
      <c r="A1" s="22" t="s">
        <v>11</v>
      </c>
      <c r="B1" s="22" t="s">
        <v>17</v>
      </c>
      <c r="C1" s="22" t="s">
        <v>12</v>
      </c>
      <c r="D1" s="22" t="s">
        <v>13</v>
      </c>
      <c r="E1" s="22" t="s">
        <v>15</v>
      </c>
      <c r="F1" s="22" t="s">
        <v>14</v>
      </c>
      <c r="G1" s="19"/>
      <c r="H1" s="20"/>
      <c r="I1" s="20"/>
      <c r="J1" s="20"/>
      <c r="K1" s="20"/>
      <c r="L1" s="20"/>
      <c r="M1" s="20"/>
      <c r="N1" s="20"/>
      <c r="O1" s="20"/>
      <c r="P1" s="20"/>
      <c r="Q1" s="20"/>
      <c r="R1" s="21"/>
    </row>
    <row r="2" spans="1:19" x14ac:dyDescent="0.25">
      <c r="A2" s="23"/>
      <c r="B2" s="24"/>
      <c r="C2" s="24"/>
      <c r="D2" s="25"/>
      <c r="E2" s="25"/>
      <c r="F2" s="25"/>
      <c r="G2" s="4" t="s">
        <v>38</v>
      </c>
      <c r="H2" s="4" t="s">
        <v>39</v>
      </c>
      <c r="I2" s="4" t="s">
        <v>40</v>
      </c>
      <c r="J2" s="4" t="s">
        <v>41</v>
      </c>
      <c r="K2" s="4" t="s">
        <v>42</v>
      </c>
      <c r="L2" s="4" t="s">
        <v>43</v>
      </c>
      <c r="M2" s="4" t="s">
        <v>44</v>
      </c>
      <c r="N2" s="4" t="s">
        <v>45</v>
      </c>
      <c r="O2" s="4" t="s">
        <v>46</v>
      </c>
      <c r="P2" s="4" t="s">
        <v>47</v>
      </c>
      <c r="Q2" s="4" t="s">
        <v>48</v>
      </c>
      <c r="R2" s="4" t="s">
        <v>49</v>
      </c>
    </row>
    <row r="3" spans="1:19" x14ac:dyDescent="0.25">
      <c r="A3" s="5" t="s">
        <v>18</v>
      </c>
      <c r="B3" s="6" t="s">
        <v>19</v>
      </c>
      <c r="C3" s="6">
        <v>390.21</v>
      </c>
      <c r="D3" s="7">
        <v>75</v>
      </c>
      <c r="E3" s="7">
        <f>D3*C3</f>
        <v>29265.75</v>
      </c>
      <c r="F3" s="7">
        <v>2</v>
      </c>
      <c r="G3" s="8"/>
      <c r="H3" s="8"/>
      <c r="I3" s="8"/>
      <c r="J3" s="8" t="s">
        <v>23</v>
      </c>
      <c r="K3" s="8" t="s">
        <v>23</v>
      </c>
      <c r="L3" s="8"/>
      <c r="M3" s="8"/>
      <c r="N3" s="8"/>
      <c r="O3" s="8"/>
      <c r="P3" s="8"/>
      <c r="Q3" s="8"/>
      <c r="R3" s="8"/>
      <c r="S3" s="1"/>
    </row>
    <row r="4" spans="1:19" ht="30" x14ac:dyDescent="0.25">
      <c r="A4" s="9" t="s">
        <v>33</v>
      </c>
      <c r="B4" s="6" t="s">
        <v>19</v>
      </c>
      <c r="C4" s="6">
        <v>2600.4499999999998</v>
      </c>
      <c r="D4" s="7">
        <v>3</v>
      </c>
      <c r="E4" s="7">
        <f t="shared" ref="E4:E20" si="0">D4*C4</f>
        <v>7801.35</v>
      </c>
      <c r="F4" s="7">
        <v>2</v>
      </c>
      <c r="G4" s="8"/>
      <c r="H4" s="8"/>
      <c r="I4" s="8"/>
      <c r="J4" s="8" t="s">
        <v>23</v>
      </c>
      <c r="K4" s="8" t="s">
        <v>23</v>
      </c>
      <c r="L4" s="8"/>
      <c r="M4" s="8"/>
      <c r="N4" s="8"/>
      <c r="O4" s="8"/>
      <c r="P4" s="8"/>
      <c r="Q4" s="8"/>
      <c r="R4" s="8"/>
      <c r="S4" s="1"/>
    </row>
    <row r="5" spans="1:19" x14ac:dyDescent="0.25">
      <c r="A5" s="9" t="s">
        <v>34</v>
      </c>
      <c r="B5" s="6" t="s">
        <v>22</v>
      </c>
      <c r="C5" s="6">
        <v>390</v>
      </c>
      <c r="D5" s="7">
        <v>10</v>
      </c>
      <c r="E5" s="7">
        <f t="shared" si="0"/>
        <v>3900</v>
      </c>
      <c r="F5" s="7">
        <v>2</v>
      </c>
      <c r="G5" s="8"/>
      <c r="H5" s="8"/>
      <c r="I5" s="8"/>
      <c r="J5" s="8" t="s">
        <v>23</v>
      </c>
      <c r="K5" s="8" t="s">
        <v>23</v>
      </c>
      <c r="L5" s="8"/>
      <c r="M5" s="8"/>
      <c r="N5" s="8"/>
      <c r="O5" s="8"/>
      <c r="P5" s="8"/>
      <c r="Q5" s="8"/>
      <c r="R5" s="8"/>
      <c r="S5" s="1"/>
    </row>
    <row r="6" spans="1:19" x14ac:dyDescent="0.25">
      <c r="A6" s="5" t="s">
        <v>24</v>
      </c>
      <c r="B6" s="6" t="s">
        <v>19</v>
      </c>
      <c r="C6" s="6">
        <v>9236.35</v>
      </c>
      <c r="D6" s="7">
        <v>2</v>
      </c>
      <c r="E6" s="7">
        <f t="shared" si="0"/>
        <v>18472.7</v>
      </c>
      <c r="F6" s="7">
        <v>2</v>
      </c>
      <c r="G6" s="8"/>
      <c r="H6" s="8"/>
      <c r="I6" s="8"/>
      <c r="J6" s="8"/>
      <c r="K6" s="8" t="s">
        <v>23</v>
      </c>
      <c r="L6" s="8" t="s">
        <v>23</v>
      </c>
      <c r="M6" s="8"/>
      <c r="N6" s="8"/>
      <c r="O6" s="8"/>
      <c r="P6" s="8"/>
      <c r="Q6" s="8"/>
      <c r="R6" s="8"/>
    </row>
    <row r="7" spans="1:19" x14ac:dyDescent="0.25">
      <c r="A7" s="5" t="s">
        <v>35</v>
      </c>
      <c r="B7" s="6" t="s">
        <v>19</v>
      </c>
      <c r="C7" s="18">
        <v>4050</v>
      </c>
      <c r="D7" s="7">
        <v>2</v>
      </c>
      <c r="E7" s="7">
        <f t="shared" si="0"/>
        <v>8100</v>
      </c>
      <c r="F7" s="7">
        <v>2</v>
      </c>
      <c r="G7" s="8"/>
      <c r="H7" s="8"/>
      <c r="I7" s="8"/>
      <c r="J7" s="8"/>
      <c r="K7" s="8" t="s">
        <v>23</v>
      </c>
      <c r="L7" s="8" t="s">
        <v>23</v>
      </c>
      <c r="M7" s="8"/>
      <c r="N7" s="8"/>
      <c r="O7" s="8"/>
      <c r="P7" s="8"/>
      <c r="Q7" s="8"/>
      <c r="R7" s="8"/>
    </row>
    <row r="8" spans="1:19" x14ac:dyDescent="0.25">
      <c r="A8" s="5" t="s">
        <v>51</v>
      </c>
      <c r="B8" s="6" t="s">
        <v>19</v>
      </c>
      <c r="C8" s="6">
        <v>360</v>
      </c>
      <c r="D8" s="7">
        <v>6</v>
      </c>
      <c r="E8" s="7">
        <f t="shared" si="0"/>
        <v>2160</v>
      </c>
      <c r="F8" s="7">
        <v>4</v>
      </c>
      <c r="G8" s="8"/>
      <c r="H8" s="8"/>
      <c r="I8" s="8"/>
      <c r="J8" s="8"/>
      <c r="K8" s="8" t="s">
        <v>23</v>
      </c>
      <c r="L8" s="8" t="s">
        <v>23</v>
      </c>
      <c r="M8" s="8" t="s">
        <v>23</v>
      </c>
      <c r="N8" s="8" t="s">
        <v>23</v>
      </c>
      <c r="O8" s="8"/>
      <c r="P8" s="8"/>
      <c r="Q8" s="8"/>
      <c r="R8" s="8"/>
    </row>
    <row r="9" spans="1:19" x14ac:dyDescent="0.25">
      <c r="A9" s="5" t="s">
        <v>52</v>
      </c>
      <c r="B9" s="6" t="s">
        <v>22</v>
      </c>
      <c r="C9" s="6">
        <v>2475</v>
      </c>
      <c r="D9" s="7">
        <v>21</v>
      </c>
      <c r="E9" s="7">
        <f t="shared" si="0"/>
        <v>51975</v>
      </c>
      <c r="F9" s="7">
        <v>6</v>
      </c>
      <c r="G9" s="8"/>
      <c r="H9" s="8"/>
      <c r="I9" s="8"/>
      <c r="J9" s="8"/>
      <c r="K9" s="8" t="s">
        <v>23</v>
      </c>
      <c r="L9" s="8" t="s">
        <v>23</v>
      </c>
      <c r="M9" s="8" t="s">
        <v>23</v>
      </c>
      <c r="N9" s="8" t="s">
        <v>23</v>
      </c>
      <c r="O9" s="8" t="s">
        <v>23</v>
      </c>
      <c r="P9" s="8"/>
      <c r="Q9" s="8"/>
      <c r="R9" s="8"/>
    </row>
    <row r="10" spans="1:19" x14ac:dyDescent="0.25">
      <c r="A10" s="5" t="s">
        <v>21</v>
      </c>
      <c r="B10" s="6" t="s">
        <v>50</v>
      </c>
      <c r="C10" s="6">
        <v>115</v>
      </c>
      <c r="D10" s="7">
        <v>280</v>
      </c>
      <c r="E10" s="7">
        <f t="shared" si="0"/>
        <v>32200</v>
      </c>
      <c r="F10" s="7">
        <v>6</v>
      </c>
      <c r="G10" s="8"/>
      <c r="H10" s="8"/>
      <c r="I10" s="8"/>
      <c r="J10" s="8"/>
      <c r="K10" s="8" t="s">
        <v>23</v>
      </c>
      <c r="L10" s="8" t="s">
        <v>23</v>
      </c>
      <c r="M10" s="8" t="s">
        <v>23</v>
      </c>
      <c r="N10" s="8" t="s">
        <v>23</v>
      </c>
      <c r="O10" s="8" t="s">
        <v>23</v>
      </c>
      <c r="P10" s="8"/>
      <c r="Q10" s="8"/>
      <c r="R10" s="8"/>
    </row>
    <row r="11" spans="1:19" x14ac:dyDescent="0.25">
      <c r="A11" s="10" t="s">
        <v>32</v>
      </c>
      <c r="B11" s="6" t="s">
        <v>19</v>
      </c>
      <c r="C11" s="18">
        <v>1490.3</v>
      </c>
      <c r="D11" s="7">
        <v>4</v>
      </c>
      <c r="E11" s="7">
        <f t="shared" si="0"/>
        <v>5961.2</v>
      </c>
      <c r="F11" s="7">
        <v>2</v>
      </c>
      <c r="G11" s="8"/>
      <c r="H11" s="8"/>
      <c r="I11" s="8"/>
      <c r="J11" s="8"/>
      <c r="K11" s="8" t="s">
        <v>23</v>
      </c>
      <c r="L11" s="8" t="s">
        <v>23</v>
      </c>
      <c r="M11" s="8"/>
      <c r="N11" s="8"/>
      <c r="O11" s="8"/>
      <c r="P11" s="8"/>
      <c r="Q11" s="8"/>
      <c r="R11" s="8"/>
    </row>
    <row r="12" spans="1:19" x14ac:dyDescent="0.25">
      <c r="A12" s="10" t="s">
        <v>28</v>
      </c>
      <c r="B12" s="6" t="s">
        <v>16</v>
      </c>
      <c r="C12" s="18">
        <f ca="1">E12/8</f>
        <v>1613.77</v>
      </c>
      <c r="D12" s="7">
        <v>5</v>
      </c>
      <c r="E12" s="7">
        <f t="shared" ca="1" si="0"/>
        <v>28515</v>
      </c>
      <c r="F12" s="7">
        <v>2</v>
      </c>
      <c r="G12" s="8"/>
      <c r="H12" s="8"/>
      <c r="I12" s="8"/>
      <c r="J12" s="8"/>
      <c r="K12" s="8" t="s">
        <v>23</v>
      </c>
      <c r="L12" s="8"/>
      <c r="M12" s="8"/>
      <c r="N12" s="8"/>
      <c r="O12" s="8" t="s">
        <v>23</v>
      </c>
      <c r="P12" s="8"/>
      <c r="Q12" s="8"/>
      <c r="R12" s="8"/>
    </row>
    <row r="13" spans="1:19" x14ac:dyDescent="0.25">
      <c r="A13" s="10" t="s">
        <v>29</v>
      </c>
      <c r="B13" s="6" t="s">
        <v>19</v>
      </c>
      <c r="C13" s="18">
        <v>255</v>
      </c>
      <c r="D13" s="7">
        <v>10</v>
      </c>
      <c r="E13" s="7">
        <f t="shared" si="0"/>
        <v>2550</v>
      </c>
      <c r="F13" s="7">
        <v>5</v>
      </c>
      <c r="G13" s="8"/>
      <c r="H13" s="8"/>
      <c r="I13" s="8" t="s">
        <v>23</v>
      </c>
      <c r="J13" s="8" t="s">
        <v>23</v>
      </c>
      <c r="K13" s="8"/>
      <c r="L13" s="8"/>
      <c r="M13" s="8" t="s">
        <v>23</v>
      </c>
      <c r="N13" s="8" t="s">
        <v>23</v>
      </c>
      <c r="O13" s="8"/>
      <c r="P13" s="8"/>
      <c r="Q13" s="8" t="s">
        <v>23</v>
      </c>
      <c r="R13" s="8"/>
      <c r="S13" s="1"/>
    </row>
    <row r="14" spans="1:19" x14ac:dyDescent="0.25">
      <c r="A14" s="10" t="s">
        <v>53</v>
      </c>
      <c r="B14" s="6" t="s">
        <v>19</v>
      </c>
      <c r="C14" s="6">
        <v>145</v>
      </c>
      <c r="D14" s="7">
        <v>64</v>
      </c>
      <c r="E14" s="7">
        <f t="shared" si="0"/>
        <v>9280</v>
      </c>
      <c r="F14" s="7">
        <v>12</v>
      </c>
      <c r="G14" s="8" t="s">
        <v>23</v>
      </c>
      <c r="H14" s="8" t="s">
        <v>23</v>
      </c>
      <c r="I14" s="8" t="s">
        <v>23</v>
      </c>
      <c r="J14" s="8" t="s">
        <v>23</v>
      </c>
      <c r="K14" s="8" t="s">
        <v>23</v>
      </c>
      <c r="L14" s="8" t="s">
        <v>23</v>
      </c>
      <c r="M14" s="8" t="s">
        <v>23</v>
      </c>
      <c r="N14" s="8" t="s">
        <v>23</v>
      </c>
      <c r="O14" s="8" t="s">
        <v>23</v>
      </c>
      <c r="P14" s="8" t="s">
        <v>23</v>
      </c>
      <c r="Q14" s="8" t="s">
        <v>23</v>
      </c>
      <c r="R14" s="8" t="s">
        <v>23</v>
      </c>
      <c r="S14" s="1"/>
    </row>
    <row r="15" spans="1:19" x14ac:dyDescent="0.25">
      <c r="A15" s="10" t="s">
        <v>26</v>
      </c>
      <c r="B15" s="6" t="s">
        <v>19</v>
      </c>
      <c r="C15" s="18">
        <v>3945.22</v>
      </c>
      <c r="D15" s="7">
        <v>2</v>
      </c>
      <c r="E15" s="7">
        <f t="shared" si="0"/>
        <v>7890.44</v>
      </c>
      <c r="F15" s="7">
        <v>2</v>
      </c>
      <c r="G15" s="8"/>
      <c r="H15" s="8"/>
      <c r="I15" s="8"/>
      <c r="J15" s="8"/>
      <c r="K15" s="8" t="s">
        <v>23</v>
      </c>
      <c r="L15" s="8"/>
      <c r="M15" s="8"/>
      <c r="N15" s="8"/>
      <c r="O15" s="8" t="s">
        <v>23</v>
      </c>
      <c r="P15" s="8"/>
      <c r="Q15" s="8"/>
      <c r="R15" s="8"/>
    </row>
    <row r="16" spans="1:19" x14ac:dyDescent="0.25">
      <c r="A16" s="10" t="s">
        <v>31</v>
      </c>
      <c r="B16" s="6" t="s">
        <v>19</v>
      </c>
      <c r="C16" s="6">
        <v>545</v>
      </c>
      <c r="D16" s="7">
        <v>2</v>
      </c>
      <c r="E16" s="7">
        <f t="shared" si="0"/>
        <v>1090</v>
      </c>
      <c r="F16" s="7">
        <v>2</v>
      </c>
      <c r="G16" s="8"/>
      <c r="H16" s="8"/>
      <c r="I16" s="8"/>
      <c r="J16" s="8"/>
      <c r="K16" s="8"/>
      <c r="L16" s="8"/>
      <c r="M16" s="8"/>
      <c r="N16" s="8"/>
      <c r="O16" s="8" t="s">
        <v>20</v>
      </c>
      <c r="P16" s="8"/>
      <c r="Q16" s="8"/>
      <c r="R16" s="8"/>
    </row>
    <row r="17" spans="1:18" x14ac:dyDescent="0.25">
      <c r="A17" s="10" t="s">
        <v>30</v>
      </c>
      <c r="B17" s="6" t="s">
        <v>16</v>
      </c>
      <c r="C17" s="18">
        <v>390</v>
      </c>
      <c r="D17" s="7">
        <v>10</v>
      </c>
      <c r="E17" s="7">
        <f t="shared" si="0"/>
        <v>3900</v>
      </c>
      <c r="F17" s="7">
        <v>1</v>
      </c>
      <c r="G17" s="8"/>
      <c r="H17" s="8"/>
      <c r="I17" s="8"/>
      <c r="J17" s="8"/>
      <c r="K17" s="8" t="s">
        <v>23</v>
      </c>
      <c r="L17" s="8"/>
      <c r="M17" s="8"/>
      <c r="N17" s="8"/>
      <c r="O17" s="8"/>
      <c r="P17" s="8"/>
      <c r="Q17" s="8"/>
      <c r="R17" s="8"/>
    </row>
    <row r="18" spans="1:18" x14ac:dyDescent="0.25">
      <c r="A18" s="10" t="s">
        <v>25</v>
      </c>
      <c r="B18" s="6" t="s">
        <v>16</v>
      </c>
      <c r="C18" s="18">
        <v>1945</v>
      </c>
      <c r="D18" s="7">
        <v>138</v>
      </c>
      <c r="E18" s="7">
        <f t="shared" si="0"/>
        <v>268410</v>
      </c>
      <c r="F18" s="7">
        <v>1</v>
      </c>
      <c r="G18" s="8"/>
      <c r="H18" s="8"/>
      <c r="I18" s="8"/>
      <c r="J18" s="8"/>
      <c r="K18" s="8"/>
      <c r="L18" s="8"/>
      <c r="M18" s="8"/>
      <c r="N18" s="8" t="s">
        <v>23</v>
      </c>
      <c r="O18" s="8"/>
      <c r="P18" s="8"/>
      <c r="Q18" s="8"/>
      <c r="R18" s="8"/>
    </row>
    <row r="19" spans="1:18" x14ac:dyDescent="0.25">
      <c r="A19" s="11" t="s">
        <v>27</v>
      </c>
      <c r="B19" s="6" t="s">
        <v>16</v>
      </c>
      <c r="C19" s="6">
        <v>235</v>
      </c>
      <c r="D19" s="6">
        <v>138</v>
      </c>
      <c r="E19" s="7">
        <f t="shared" si="0"/>
        <v>32430</v>
      </c>
      <c r="F19" s="6">
        <v>1</v>
      </c>
      <c r="G19" s="12"/>
      <c r="H19" s="12"/>
      <c r="I19" s="12"/>
      <c r="J19" s="12"/>
      <c r="K19" s="12"/>
      <c r="L19" s="12">
        <v>1</v>
      </c>
      <c r="M19" s="12"/>
      <c r="N19" s="12"/>
      <c r="O19" s="12"/>
      <c r="P19" s="12"/>
      <c r="Q19" s="12"/>
      <c r="R19" s="12"/>
    </row>
    <row r="20" spans="1:18" x14ac:dyDescent="0.25">
      <c r="A20" s="9" t="s">
        <v>37</v>
      </c>
      <c r="B20" s="2" t="s">
        <v>36</v>
      </c>
      <c r="C20" s="2">
        <v>1600</v>
      </c>
      <c r="D20" s="2">
        <v>2</v>
      </c>
      <c r="E20" s="7">
        <f t="shared" si="0"/>
        <v>3200</v>
      </c>
      <c r="F20" s="6">
        <f t="shared" ref="F20" si="1">SUM(G20:R20)</f>
        <v>1</v>
      </c>
      <c r="G20" s="3"/>
      <c r="H20" s="3"/>
      <c r="I20" s="3"/>
      <c r="J20" s="3">
        <v>1</v>
      </c>
      <c r="K20" s="3"/>
      <c r="L20" s="3"/>
      <c r="M20" s="3"/>
      <c r="N20" s="3"/>
      <c r="O20" s="3"/>
      <c r="P20" s="3"/>
      <c r="Q20" s="3"/>
      <c r="R20" s="3"/>
    </row>
    <row r="21" spans="1:18" x14ac:dyDescent="0.25">
      <c r="A21" s="13" t="s">
        <v>54</v>
      </c>
      <c r="B21" s="6" t="s">
        <v>54</v>
      </c>
      <c r="C21" s="6" t="s">
        <v>54</v>
      </c>
      <c r="D21" s="6" t="s">
        <v>54</v>
      </c>
      <c r="E21" s="7" t="s">
        <v>54</v>
      </c>
      <c r="F21" s="6" t="s">
        <v>54</v>
      </c>
      <c r="G21" s="3"/>
      <c r="H21" s="3"/>
      <c r="I21" s="3"/>
      <c r="J21" s="3"/>
      <c r="K21" s="3"/>
      <c r="L21" s="3"/>
      <c r="M21" s="3">
        <v>2</v>
      </c>
      <c r="N21" s="3"/>
      <c r="O21" s="3"/>
      <c r="P21" s="3"/>
      <c r="Q21" s="3"/>
      <c r="R21" s="3"/>
    </row>
    <row r="24" spans="1:18" x14ac:dyDescent="0.25">
      <c r="D24" s="17"/>
    </row>
  </sheetData>
  <mergeCells count="7">
    <mergeCell ref="G1:R1"/>
    <mergeCell ref="A1:A2"/>
    <mergeCell ref="C1:C2"/>
    <mergeCell ref="D1:D2"/>
    <mergeCell ref="F1:F2"/>
    <mergeCell ref="E1:E2"/>
    <mergeCell ref="B1:B2"/>
  </mergeCells>
  <pageMargins left="0.70866141732283472" right="0.70866141732283472" top="0.74803149606299213" bottom="0.74803149606299213" header="0.31496062992125984" footer="0.31496062992125984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5"/>
  <sheetViews>
    <sheetView workbookViewId="0">
      <selection sqref="A1:XFD1048576"/>
    </sheetView>
  </sheetViews>
  <sheetFormatPr defaultRowHeight="15" x14ac:dyDescent="0.25"/>
  <cols>
    <col min="1" max="1" width="19.7109375" customWidth="1"/>
    <col min="2" max="2" width="57.7109375" customWidth="1"/>
  </cols>
  <sheetData>
    <row r="1" spans="1:3" x14ac:dyDescent="0.25">
      <c r="A1" t="s">
        <v>0</v>
      </c>
      <c r="B1" t="s">
        <v>10</v>
      </c>
      <c r="C1" t="s">
        <v>4</v>
      </c>
    </row>
    <row r="2" spans="1:3" x14ac:dyDescent="0.25">
      <c r="A2" t="s">
        <v>2</v>
      </c>
      <c r="B2">
        <v>2017</v>
      </c>
      <c r="C2" t="s">
        <v>3</v>
      </c>
    </row>
    <row r="3" spans="1:3" x14ac:dyDescent="0.25">
      <c r="A3" t="s">
        <v>1</v>
      </c>
      <c r="B3">
        <v>1</v>
      </c>
    </row>
    <row r="4" spans="1:3" x14ac:dyDescent="0.25">
      <c r="A4" t="s">
        <v>2</v>
      </c>
      <c r="B4">
        <v>2017</v>
      </c>
      <c r="C4" t="s">
        <v>7</v>
      </c>
    </row>
    <row r="5" spans="1:3" x14ac:dyDescent="0.25">
      <c r="A5" t="s">
        <v>1</v>
      </c>
      <c r="B5">
        <v>12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"/>
  <sheetViews>
    <sheetView workbookViewId="0"/>
  </sheetViews>
  <sheetFormatPr defaultRowHeight="15" x14ac:dyDescent="0.25"/>
  <sheetData>
    <row r="1" spans="1:2" x14ac:dyDescent="0.25">
      <c r="A1" t="s">
        <v>5</v>
      </c>
      <c r="B1" t="s">
        <v>9</v>
      </c>
    </row>
    <row r="2" spans="1:2" x14ac:dyDescent="0.25">
      <c r="A2" t="s">
        <v>6</v>
      </c>
      <c r="B2" t="s">
        <v>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B6B523A66479A46925D27951E2EF6F9" ma:contentTypeVersion="2" ma:contentTypeDescription="Создание документа." ma:contentTypeScope="" ma:versionID="c798f8b8a66e0569e95b99f83a778cf6">
  <xsd:schema xmlns:xsd="http://www.w3.org/2001/XMLSchema" xmlns:xs="http://www.w3.org/2001/XMLSchema" xmlns:p="http://schemas.microsoft.com/office/2006/metadata/properties" xmlns:ns2="7473dc27-fa1a-4161-b477-297a7233b9aa" targetNamespace="http://schemas.microsoft.com/office/2006/metadata/properties" ma:root="true" ma:fieldsID="0a06ff4e673480e1f3805eb28afa95f9" ns2:_="">
    <xsd:import namespace="7473dc27-fa1a-4161-b477-297a7233b9aa"/>
    <xsd:element name="properties">
      <xsd:complexType>
        <xsd:sequence>
          <xsd:element name="documentManagement">
            <xsd:complexType>
              <xsd:all>
                <xsd:element ref="ns2:st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3dc27-fa1a-4161-b477-297a7233b9aa" elementFormDefault="qualified">
    <xsd:import namespace="http://schemas.microsoft.com/office/2006/documentManagement/types"/>
    <xsd:import namespace="http://schemas.microsoft.com/office/infopath/2007/PartnerControls"/>
    <xsd:element name="stat" ma:index="1" nillable="true" ma:displayName="Статус" ma:format="Dropdown" ma:internalName="stat">
      <xsd:simpleType>
        <xsd:restriction base="dms:Choice">
          <xsd:enumeration value="Согласована"/>
          <xsd:enumeration value="На согласовании"/>
          <xsd:enumeration value="На доработке"/>
          <xsd:enumeration value="На удаление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Тип контента"/>
        <xsd:element ref="dc:title" minOccurs="0" maxOccurs="1" ma:index="2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 xmlns="7473dc27-fa1a-4161-b477-297a7233b9aa" xsi:nil="true"/>
  </documentManagement>
</p:properties>
</file>

<file path=customXml/itemProps1.xml><?xml version="1.0" encoding="utf-8"?>
<ds:datastoreItem xmlns:ds="http://schemas.openxmlformats.org/officeDocument/2006/customXml" ds:itemID="{9070337C-2FD2-4DF5-BD4F-71522CB75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3dc27-fa1a-4161-b477-297a7233b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9D04D8-D327-41AA-8845-D1C758D4E5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D00529-E590-4B73-80DA-98E84C38B6C4}">
  <ds:schemaRefs>
    <ds:schemaRef ds:uri="http://schemas.microsoft.com/office/2006/documentManagement/types"/>
    <ds:schemaRef ds:uri="7473dc27-fa1a-4161-b477-297a7233b9aa"/>
    <ds:schemaRef ds:uri="http://www.w3.org/XML/1998/namespace"/>
    <ds:schemaRef ds:uri="http://schemas.microsoft.com/office/2006/metadata/properties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Текущий ремонт</vt:lpstr>
      <vt:lpstr>ОпцииПеречня</vt:lpstr>
      <vt:lpstr>conf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Malyutin Vyacheslav (DKS)</dc:creator>
  <cp:lastModifiedBy>Экономист</cp:lastModifiedBy>
  <cp:lastPrinted>2025-12-04T07:14:14Z</cp:lastPrinted>
  <dcterms:created xsi:type="dcterms:W3CDTF">2015-02-12T13:01:25Z</dcterms:created>
  <dcterms:modified xsi:type="dcterms:W3CDTF">2025-12-04T08:52:25Z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0x0101009B6B523A66479A46925D27951E2EF6F9</vt:lpwstr>
  </property>
</Properties>
</file>