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E7" i="5"/>
  <c r="F22" i="5"/>
  <c r="F21" i="5"/>
  <c r="E21" i="5"/>
  <c r="E20" i="5"/>
  <c r="C17" i="5"/>
  <c r="C16" i="5"/>
  <c r="C15" i="5"/>
  <c r="E14" i="5"/>
  <c r="C13" i="5"/>
  <c r="C12" i="5"/>
  <c r="C11" i="5"/>
  <c r="E10" i="5"/>
  <c r="E9" i="5"/>
  <c r="E8" i="5"/>
  <c r="C6" i="5"/>
</calcChain>
</file>

<file path=xl/sharedStrings.xml><?xml version="1.0" encoding="utf-8"?>
<sst xmlns="http://schemas.openxmlformats.org/spreadsheetml/2006/main" count="118" uniqueCount="45">
  <si>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</si>
  <si>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</si>
  <si>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</si>
  <si>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</si>
  <si>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</si>
  <si>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</si>
  <si>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</si>
  <si>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</si>
  <si>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</si>
  <si>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</si>
  <si>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</si>
  <si>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</si>
  <si>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</si>
  <si>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</si>
  <si>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</si>
  <si>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</si>
  <si>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</si>
  <si>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</si>
  <si>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</si>
  <si>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</si>
  <si>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</si>
  <si>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</si>
  <si>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</si>
  <si>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1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</si>
  <si>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</si>
  <si>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</si>
  <si>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</si>
  <si>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>прокладка кабель-каналов в подъезде ж/д</t>
  </si>
  <si>
    <t xml:space="preserve"> ГВС замена вводных завижек  ДУ -80</t>
  </si>
  <si>
    <t>ревизия и ремонт запорной арматуры ГВС и ХВС ДУ 15,32</t>
  </si>
  <si>
    <t>замена отдельных участков трубопровода Ду 32,25</t>
  </si>
  <si>
    <t>м.п</t>
  </si>
  <si>
    <t>замена разбитых стекол в оконных балконных и переходных и тамбурных дверях</t>
  </si>
  <si>
    <t>м2</t>
  </si>
  <si>
    <t>установка ручек-скоб на переходных и тамбурных дверях</t>
  </si>
  <si>
    <t>установкапружин на переходных и тамбурных дверях</t>
  </si>
  <si>
    <t>окраска входных металлических дверей</t>
  </si>
  <si>
    <t>смена уплотнительной резины на входных металлических дверях</t>
  </si>
  <si>
    <t>окраска входных металлических поручней и перил</t>
  </si>
  <si>
    <t>ремонт просевших отмосток</t>
  </si>
  <si>
    <t>окраска и ремонт цоколя</t>
  </si>
  <si>
    <t>п.м.</t>
  </si>
  <si>
    <t>2</t>
  </si>
  <si>
    <t>замена стояковых вентилей, ДУ 15,20,25,32</t>
  </si>
  <si>
    <t>замена ступеней на входных группах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</si>
</sst>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17" fontId="2" fillId="3" borderId="1" xfId="1" applyNumberFormat="1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2" borderId="1" xfId="1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 applyAlignment="1"/>
    <xf numFmtId="0" fontId="4" fillId="0" borderId="3" xfId="0" applyFont="1" applyBorder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topLeftCell="C1" workbookViewId="0">
      <selection activeCell="G4" sqref="G4"/>
    </sheetView>
  </sheetViews>
  <sheetFormatPr defaultRowHeight="15" x14ac:dyDescent="0.25"/>
  <cols>
    <col min="1" max="1" width="111.28515625" customWidth="1"/>
    <col min="2" max="2" width="8.140625" style="3" customWidth="1"/>
    <col min="3" max="3" width="10" style="3" customWidth="1"/>
    <col min="4" max="4" width="10.5703125" style="3" customWidth="1"/>
    <col min="5" max="5" width="10.85546875" style="3" customWidth="1"/>
    <col min="6" max="6" width="10.5703125" style="3" customWidth="1"/>
  </cols>
  <sheetData>
    <row r="1" spans="1:18" ht="30" customHeight="1" x14ac:dyDescent="0.25">
      <c r="A1" s="5" t="s">
        <v>11</v>
      </c>
      <c r="B1" s="5" t="s">
        <v>16</v>
      </c>
      <c r="C1" s="5" t="s">
        <v>12</v>
      </c>
      <c r="D1" s="5" t="s">
        <v>13</v>
      </c>
      <c r="E1" s="5" t="s">
        <v>15</v>
      </c>
      <c r="F1" s="5" t="s">
        <v>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6"/>
      <c r="B2" s="2"/>
      <c r="C2" s="2"/>
      <c r="D2" s="7"/>
      <c r="E2" s="7"/>
      <c r="F2" s="7"/>
      <c r="G2" s="8">
        <v>45658</v>
      </c>
      <c r="H2" s="8">
        <v>45689</v>
      </c>
      <c r="I2" s="8">
        <v>45717</v>
      </c>
      <c r="J2" s="8">
        <v>45748</v>
      </c>
      <c r="K2" s="8">
        <v>45778</v>
      </c>
      <c r="L2" s="8">
        <v>45809</v>
      </c>
      <c r="M2" s="8">
        <v>45839</v>
      </c>
      <c r="N2" s="8">
        <v>45870</v>
      </c>
      <c r="O2" s="8">
        <v>45901</v>
      </c>
      <c r="P2" s="8">
        <v>45931</v>
      </c>
      <c r="Q2" s="8">
        <v>45962</v>
      </c>
      <c r="R2" s="8">
        <v>45992</v>
      </c>
    </row>
    <row r="3" spans="1:18" x14ac:dyDescent="0.25">
      <c r="A3" s="9" t="s">
        <v>17</v>
      </c>
      <c r="B3" s="10" t="s">
        <v>18</v>
      </c>
      <c r="C3" s="10">
        <v>380.2</v>
      </c>
      <c r="D3" s="11">
        <v>75</v>
      </c>
      <c r="E3" s="11">
        <v>28520.87</v>
      </c>
      <c r="F3" s="11">
        <v>2</v>
      </c>
      <c r="G3" s="12"/>
      <c r="H3" s="12"/>
      <c r="I3" s="12"/>
      <c r="J3" s="12" t="s">
        <v>23</v>
      </c>
      <c r="K3" s="12" t="s">
        <v>23</v>
      </c>
      <c r="L3" s="12"/>
      <c r="M3" s="12"/>
      <c r="N3" s="12"/>
      <c r="O3" s="12"/>
      <c r="P3" s="12"/>
      <c r="Q3" s="12"/>
      <c r="R3" s="12"/>
    </row>
    <row r="4" spans="1:18" ht="30" x14ac:dyDescent="0.25">
      <c r="A4" s="13" t="s">
        <v>21</v>
      </c>
      <c r="B4" s="10" t="s">
        <v>18</v>
      </c>
      <c r="C4" s="10">
        <v>2517.7600000000002</v>
      </c>
      <c r="D4" s="11">
        <v>3</v>
      </c>
      <c r="E4" s="11">
        <v>7553.28</v>
      </c>
      <c r="F4" s="11">
        <v>2</v>
      </c>
      <c r="G4" s="12"/>
      <c r="H4" s="12"/>
      <c r="I4" s="12"/>
      <c r="J4" s="12" t="s">
        <v>23</v>
      </c>
      <c r="K4" s="12" t="s">
        <v>23</v>
      </c>
      <c r="L4" s="12"/>
      <c r="M4" s="12"/>
      <c r="N4" s="12"/>
      <c r="O4" s="12"/>
      <c r="P4" s="12"/>
      <c r="Q4" s="12"/>
      <c r="R4" s="12"/>
    </row>
    <row r="5" spans="1:18" x14ac:dyDescent="0.25">
      <c r="A5" s="13" t="s">
        <v>27</v>
      </c>
      <c r="B5" s="10" t="s">
        <v>20</v>
      </c>
      <c r="C5" s="10">
        <v>375.6</v>
      </c>
      <c r="D5" s="11">
        <v>50</v>
      </c>
      <c r="E5" s="11">
        <v>18780.52</v>
      </c>
      <c r="F5" s="11">
        <v>2</v>
      </c>
      <c r="G5" s="12"/>
      <c r="H5" s="12"/>
      <c r="I5" s="12"/>
      <c r="J5" s="12" t="s">
        <v>23</v>
      </c>
      <c r="K5" s="12" t="s">
        <v>23</v>
      </c>
      <c r="L5" s="12"/>
      <c r="M5" s="12"/>
      <c r="N5" s="12"/>
      <c r="O5" s="12"/>
      <c r="P5" s="12"/>
      <c r="Q5" s="12"/>
      <c r="R5" s="12"/>
    </row>
    <row r="6" spans="1:18" x14ac:dyDescent="0.25">
      <c r="A6" s="9" t="s">
        <v>28</v>
      </c>
      <c r="B6" s="10" t="s">
        <v>18</v>
      </c>
      <c r="C6" s="10">
        <f>E6/D6</f>
        <v>9030.52</v>
      </c>
      <c r="D6" s="11">
        <v>2</v>
      </c>
      <c r="E6" s="11">
        <v>18061.04</v>
      </c>
      <c r="F6" s="11">
        <v>2</v>
      </c>
      <c r="G6" s="12"/>
      <c r="H6" s="12"/>
      <c r="I6" s="12"/>
      <c r="J6" s="12"/>
      <c r="K6" s="12" t="s">
        <v>23</v>
      </c>
      <c r="L6" s="12" t="s">
        <v>23</v>
      </c>
      <c r="M6" s="12"/>
      <c r="N6" s="12"/>
      <c r="O6" s="12"/>
      <c r="P6" s="12"/>
      <c r="Q6" s="12"/>
      <c r="R6" s="12"/>
    </row>
    <row r="7" spans="1:18" x14ac:dyDescent="0.25">
      <c r="A7" s="9" t="s">
        <v>29</v>
      </c>
      <c r="B7" s="10" t="s">
        <v>18</v>
      </c>
      <c r="C7" s="10">
        <v>1520</v>
      </c>
      <c r="D7" s="11">
        <v>11</v>
      </c>
      <c r="E7" s="11">
        <f>D7*C7</f>
        <v>16720</v>
      </c>
      <c r="F7" s="11">
        <v>5</v>
      </c>
      <c r="G7" s="12"/>
      <c r="H7" s="12"/>
      <c r="I7" s="12"/>
      <c r="J7" s="12" t="s">
        <v>23</v>
      </c>
      <c r="K7" s="12" t="s">
        <v>23</v>
      </c>
      <c r="L7" s="12" t="s">
        <v>23</v>
      </c>
      <c r="M7" s="12" t="s">
        <v>23</v>
      </c>
      <c r="N7" s="12" t="s">
        <v>23</v>
      </c>
      <c r="O7" s="12"/>
      <c r="P7" s="12"/>
      <c r="Q7" s="12"/>
      <c r="R7" s="12"/>
    </row>
    <row r="8" spans="1:18" x14ac:dyDescent="0.25">
      <c r="A8" s="9" t="s">
        <v>43</v>
      </c>
      <c r="B8" s="10" t="s">
        <v>18</v>
      </c>
      <c r="C8" s="10">
        <v>350</v>
      </c>
      <c r="D8" s="11">
        <v>14</v>
      </c>
      <c r="E8" s="11">
        <f>D8*C8</f>
        <v>4900</v>
      </c>
      <c r="F8" s="11">
        <v>8</v>
      </c>
      <c r="G8" s="12" t="s">
        <v>23</v>
      </c>
      <c r="H8" s="12" t="s">
        <v>23</v>
      </c>
      <c r="I8" s="12"/>
      <c r="J8" s="12"/>
      <c r="K8" s="12" t="s">
        <v>23</v>
      </c>
      <c r="L8" s="12" t="s">
        <v>23</v>
      </c>
      <c r="M8" s="12" t="s">
        <v>23</v>
      </c>
      <c r="N8" s="12" t="s">
        <v>23</v>
      </c>
      <c r="O8" s="12"/>
      <c r="P8" s="12" t="s">
        <v>23</v>
      </c>
      <c r="Q8" s="12" t="s">
        <v>23</v>
      </c>
      <c r="R8" s="12"/>
    </row>
    <row r="9" spans="1:18" x14ac:dyDescent="0.25">
      <c r="A9" s="9" t="s">
        <v>30</v>
      </c>
      <c r="B9" s="10" t="s">
        <v>20</v>
      </c>
      <c r="C9" s="10">
        <v>2400</v>
      </c>
      <c r="D9" s="11">
        <v>21</v>
      </c>
      <c r="E9" s="11">
        <f>C9*D9</f>
        <v>50400</v>
      </c>
      <c r="F9" s="11">
        <v>5</v>
      </c>
      <c r="G9" s="12"/>
      <c r="H9" s="12"/>
      <c r="I9" s="12"/>
      <c r="J9" s="12"/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  <c r="P9" s="12"/>
      <c r="Q9" s="12"/>
      <c r="R9" s="12"/>
    </row>
    <row r="10" spans="1:18" x14ac:dyDescent="0.25">
      <c r="A10" s="9" t="s">
        <v>19</v>
      </c>
      <c r="B10" s="10" t="s">
        <v>31</v>
      </c>
      <c r="C10" s="10">
        <v>110</v>
      </c>
      <c r="D10" s="11">
        <v>300</v>
      </c>
      <c r="E10" s="11">
        <f>C10*D10</f>
        <v>33000</v>
      </c>
      <c r="F10" s="11">
        <v>5</v>
      </c>
      <c r="G10" s="12"/>
      <c r="H10" s="12"/>
      <c r="I10" s="12"/>
      <c r="J10" s="12"/>
      <c r="K10" s="12" t="s">
        <v>23</v>
      </c>
      <c r="L10" s="12" t="s">
        <v>23</v>
      </c>
      <c r="M10" s="12" t="s">
        <v>23</v>
      </c>
      <c r="N10" s="12" t="s">
        <v>23</v>
      </c>
      <c r="O10" s="12" t="s">
        <v>23</v>
      </c>
      <c r="P10" s="12"/>
      <c r="Q10" s="12"/>
      <c r="R10" s="12"/>
    </row>
    <row r="11" spans="1:18" x14ac:dyDescent="0.25">
      <c r="A11" s="14" t="s">
        <v>22</v>
      </c>
      <c r="B11" s="10" t="s">
        <v>18</v>
      </c>
      <c r="C11" s="10">
        <f>E11/2</f>
        <v>1452.018</v>
      </c>
      <c r="D11" s="11">
        <v>4</v>
      </c>
      <c r="E11" s="11">
        <v>2904.0360000000001</v>
      </c>
      <c r="F11" s="11">
        <v>2</v>
      </c>
      <c r="G11" s="12"/>
      <c r="H11" s="12"/>
      <c r="I11" s="12"/>
      <c r="J11" s="12"/>
      <c r="K11" s="12" t="s">
        <v>23</v>
      </c>
      <c r="L11" s="12" t="s">
        <v>23</v>
      </c>
      <c r="M11" s="12"/>
      <c r="N11" s="12"/>
      <c r="O11" s="12"/>
      <c r="P11" s="12"/>
      <c r="Q11" s="12"/>
      <c r="R11" s="12"/>
    </row>
    <row r="12" spans="1:18" x14ac:dyDescent="0.25">
      <c r="A12" s="14" t="s">
        <v>32</v>
      </c>
      <c r="B12" s="10" t="s">
        <v>33</v>
      </c>
      <c r="C12" s="10">
        <f>E12/8</f>
        <v>1613.7725</v>
      </c>
      <c r="D12" s="11">
        <v>14</v>
      </c>
      <c r="E12" s="11">
        <v>12910.18</v>
      </c>
      <c r="F12" s="11">
        <v>2</v>
      </c>
      <c r="G12" s="12"/>
      <c r="H12" s="12"/>
      <c r="I12" s="12"/>
      <c r="J12" s="12"/>
      <c r="K12" s="12" t="s">
        <v>23</v>
      </c>
      <c r="L12" s="12"/>
      <c r="M12" s="12"/>
      <c r="N12" s="12"/>
      <c r="O12" s="12" t="s">
        <v>23</v>
      </c>
      <c r="P12" s="12"/>
      <c r="Q12" s="12"/>
      <c r="R12" s="12"/>
    </row>
    <row r="13" spans="1:18" x14ac:dyDescent="0.25">
      <c r="A13" s="14" t="s">
        <v>34</v>
      </c>
      <c r="B13" s="10" t="s">
        <v>18</v>
      </c>
      <c r="C13" s="10">
        <f>E13/10</f>
        <v>245.5044</v>
      </c>
      <c r="D13" s="11">
        <v>45</v>
      </c>
      <c r="E13" s="11">
        <v>2455.0439999999999</v>
      </c>
      <c r="F13" s="11">
        <v>5</v>
      </c>
      <c r="G13" s="12"/>
      <c r="H13" s="12"/>
      <c r="I13" s="12" t="s">
        <v>23</v>
      </c>
      <c r="J13" s="12" t="s">
        <v>23</v>
      </c>
      <c r="K13" s="12"/>
      <c r="L13" s="12"/>
      <c r="M13" s="12" t="s">
        <v>23</v>
      </c>
      <c r="N13" s="12" t="s">
        <v>23</v>
      </c>
      <c r="O13" s="12"/>
      <c r="P13" s="12"/>
      <c r="Q13" s="12" t="s">
        <v>23</v>
      </c>
      <c r="R13" s="12"/>
    </row>
    <row r="14" spans="1:18" x14ac:dyDescent="0.25">
      <c r="A14" s="14" t="s">
        <v>35</v>
      </c>
      <c r="B14" s="10" t="s">
        <v>18</v>
      </c>
      <c r="C14" s="10">
        <v>140</v>
      </c>
      <c r="D14" s="11">
        <v>20</v>
      </c>
      <c r="E14" s="11">
        <f>D14*C14</f>
        <v>2800</v>
      </c>
      <c r="F14" s="11">
        <v>12</v>
      </c>
      <c r="G14" s="12" t="s">
        <v>23</v>
      </c>
      <c r="H14" s="12" t="s">
        <v>23</v>
      </c>
      <c r="I14" s="12" t="s">
        <v>23</v>
      </c>
      <c r="J14" s="12" t="s">
        <v>23</v>
      </c>
      <c r="K14" s="12" t="s">
        <v>23</v>
      </c>
      <c r="L14" s="12" t="s">
        <v>23</v>
      </c>
      <c r="M14" s="12" t="s">
        <v>23</v>
      </c>
      <c r="N14" s="12" t="s">
        <v>23</v>
      </c>
      <c r="O14" s="12" t="s">
        <v>23</v>
      </c>
      <c r="P14" s="12" t="s">
        <v>23</v>
      </c>
      <c r="Q14" s="12" t="s">
        <v>23</v>
      </c>
      <c r="R14" s="12" t="s">
        <v>23</v>
      </c>
    </row>
    <row r="15" spans="1:18" x14ac:dyDescent="0.25">
      <c r="A15" s="14" t="s">
        <v>36</v>
      </c>
      <c r="B15" s="10" t="s">
        <v>18</v>
      </c>
      <c r="C15" s="10">
        <f>E15/2</f>
        <v>3814.9560000000001</v>
      </c>
      <c r="D15" s="11">
        <v>2</v>
      </c>
      <c r="E15" s="11">
        <v>7629.9120000000003</v>
      </c>
      <c r="F15" s="11">
        <v>2</v>
      </c>
      <c r="G15" s="12"/>
      <c r="H15" s="12"/>
      <c r="I15" s="12"/>
      <c r="J15" s="12"/>
      <c r="K15" s="12" t="s">
        <v>23</v>
      </c>
      <c r="L15" s="12"/>
      <c r="M15" s="12"/>
      <c r="N15" s="12"/>
      <c r="O15" s="12" t="s">
        <v>23</v>
      </c>
      <c r="P15" s="12"/>
      <c r="Q15" s="12"/>
      <c r="R15" s="12"/>
    </row>
    <row r="16" spans="1:18" x14ac:dyDescent="0.25">
      <c r="A16" s="14" t="s">
        <v>37</v>
      </c>
      <c r="B16" s="10" t="s">
        <v>18</v>
      </c>
      <c r="C16" s="10">
        <f>E16/2</f>
        <v>532.59</v>
      </c>
      <c r="D16" s="11">
        <v>2</v>
      </c>
      <c r="E16" s="11">
        <v>1065.18</v>
      </c>
      <c r="F16" s="11">
        <v>2</v>
      </c>
      <c r="G16" s="12"/>
      <c r="H16" s="12"/>
      <c r="I16" s="12"/>
      <c r="J16" s="12"/>
      <c r="K16" s="12"/>
      <c r="L16" s="12"/>
      <c r="M16" s="12"/>
      <c r="N16" s="12"/>
      <c r="O16" s="12" t="s">
        <v>42</v>
      </c>
      <c r="P16" s="12"/>
      <c r="Q16" s="12"/>
      <c r="R16" s="12"/>
    </row>
    <row r="17" spans="1:18" x14ac:dyDescent="0.25">
      <c r="A17" s="14" t="s">
        <v>38</v>
      </c>
      <c r="B17" s="10" t="s">
        <v>33</v>
      </c>
      <c r="C17" s="10">
        <f>E17/10</f>
        <v>575.42399999999998</v>
      </c>
      <c r="D17" s="11">
        <v>10</v>
      </c>
      <c r="E17" s="11">
        <v>5754.24</v>
      </c>
      <c r="F17" s="11">
        <v>1</v>
      </c>
      <c r="G17" s="12"/>
      <c r="H17" s="12"/>
      <c r="I17" s="12"/>
      <c r="J17" s="12"/>
      <c r="K17" s="12" t="s">
        <v>23</v>
      </c>
      <c r="L17" s="12"/>
      <c r="M17" s="12"/>
      <c r="N17" s="12"/>
      <c r="O17" s="12"/>
      <c r="P17" s="12"/>
      <c r="Q17" s="12"/>
      <c r="R17" s="12"/>
    </row>
    <row r="18" spans="1:18" x14ac:dyDescent="0.25">
      <c r="A18" s="14" t="s">
        <v>44</v>
      </c>
      <c r="B18" s="10" t="s">
        <v>18</v>
      </c>
      <c r="C18" s="10">
        <v>40000</v>
      </c>
      <c r="D18" s="11">
        <v>2</v>
      </c>
      <c r="E18" s="11">
        <v>80000</v>
      </c>
      <c r="F18" s="11">
        <v>2</v>
      </c>
      <c r="G18" s="12"/>
      <c r="H18" s="12"/>
      <c r="I18" s="12"/>
      <c r="J18" s="12" t="s">
        <v>23</v>
      </c>
      <c r="K18" s="12" t="s">
        <v>23</v>
      </c>
      <c r="L18" s="12"/>
      <c r="M18" s="12"/>
      <c r="N18" s="12"/>
      <c r="O18" s="12"/>
      <c r="P18" s="12"/>
      <c r="Q18" s="12"/>
      <c r="R18" s="12"/>
    </row>
    <row r="19" spans="1:18" x14ac:dyDescent="0.25">
      <c r="A19" s="14" t="s">
        <v>39</v>
      </c>
      <c r="B19" s="10" t="s">
        <v>33</v>
      </c>
      <c r="C19" s="10">
        <v>927</v>
      </c>
      <c r="D19" s="11">
        <v>134</v>
      </c>
      <c r="E19" s="11">
        <f>D19*C19</f>
        <v>124218</v>
      </c>
      <c r="F19" s="11">
        <v>1</v>
      </c>
      <c r="G19" s="12"/>
      <c r="H19" s="12"/>
      <c r="I19" s="12"/>
      <c r="J19" s="12"/>
      <c r="K19" s="12"/>
      <c r="L19" s="12"/>
      <c r="M19" s="12"/>
      <c r="N19" s="12" t="s">
        <v>23</v>
      </c>
      <c r="O19" s="12"/>
      <c r="P19" s="12"/>
      <c r="Q19" s="12"/>
      <c r="R19" s="12"/>
    </row>
    <row r="20" spans="1:18" x14ac:dyDescent="0.25">
      <c r="A20" s="15" t="s">
        <v>40</v>
      </c>
      <c r="B20" s="10" t="s">
        <v>33</v>
      </c>
      <c r="C20" s="10">
        <v>224</v>
      </c>
      <c r="D20" s="10">
        <v>134</v>
      </c>
      <c r="E20" s="10">
        <f>C20*D20</f>
        <v>30016</v>
      </c>
      <c r="F20" s="10">
        <v>1</v>
      </c>
      <c r="G20" s="16"/>
      <c r="H20" s="16"/>
      <c r="I20" s="16"/>
      <c r="J20" s="16"/>
      <c r="K20" s="16"/>
      <c r="L20" s="16">
        <v>1</v>
      </c>
      <c r="M20" s="16"/>
      <c r="N20" s="16"/>
      <c r="O20" s="16"/>
      <c r="P20" s="16"/>
      <c r="Q20" s="16"/>
      <c r="R20" s="16"/>
    </row>
    <row r="21" spans="1:18" x14ac:dyDescent="0.25">
      <c r="A21" s="13" t="s">
        <v>24</v>
      </c>
      <c r="B21" s="1" t="s">
        <v>25</v>
      </c>
      <c r="C21" s="1">
        <v>1500</v>
      </c>
      <c r="D21" s="1">
        <v>2</v>
      </c>
      <c r="E21" s="17">
        <f t="shared" ref="E21" si="0">C21*D21</f>
        <v>3000</v>
      </c>
      <c r="F21" s="10">
        <f t="shared" ref="F21:F22" si="1">SUM(G21:R21)</f>
        <v>1</v>
      </c>
      <c r="G21" s="18"/>
      <c r="H21" s="18"/>
      <c r="I21" s="18"/>
      <c r="J21" s="18">
        <v>1</v>
      </c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8" t="s">
        <v>26</v>
      </c>
      <c r="B22" s="10" t="s">
        <v>41</v>
      </c>
      <c r="C22" s="10">
        <v>106.8</v>
      </c>
      <c r="D22" s="10">
        <v>150</v>
      </c>
      <c r="E22" s="17">
        <v>16027</v>
      </c>
      <c r="F22" s="10">
        <f t="shared" si="1"/>
        <v>1</v>
      </c>
      <c r="G22" s="18"/>
      <c r="H22" s="18"/>
      <c r="I22" s="18"/>
      <c r="J22" s="18"/>
      <c r="K22" s="18">
        <v>1</v>
      </c>
      <c r="L22" s="18"/>
      <c r="M22" s="18"/>
      <c r="N22" s="18"/>
      <c r="O22" s="18"/>
      <c r="P22" s="18"/>
      <c r="Q22" s="18"/>
      <c r="R22" s="18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